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21" i="1"/>
  <c r="D44"/>
  <c r="D11"/>
  <c r="D43"/>
  <c r="D42"/>
  <c r="D41"/>
  <c r="D40"/>
  <c r="D39"/>
  <c r="D38"/>
  <c r="D37"/>
  <c r="D36"/>
  <c r="D35"/>
  <c r="D34"/>
  <c r="D33"/>
  <c r="D32"/>
  <c r="D31"/>
  <c r="D30"/>
  <c r="D29"/>
  <c r="D27"/>
  <c r="D26"/>
  <c r="D25"/>
  <c r="D23"/>
  <c r="D20"/>
  <c r="D19"/>
  <c r="D18"/>
  <c r="D17"/>
  <c r="D16"/>
  <c r="D15"/>
  <c r="D14"/>
  <c r="D7"/>
  <c r="D4"/>
  <c r="D3"/>
  <c r="D2"/>
  <c r="E28" l="1"/>
  <c r="E41"/>
  <c r="E17"/>
  <c r="E24"/>
  <c r="E27"/>
  <c r="E30"/>
  <c r="E33"/>
  <c r="E40"/>
  <c r="E16"/>
  <c r="E20"/>
  <c r="E23"/>
  <c r="E26"/>
  <c r="E29"/>
  <c r="E32"/>
  <c r="E36"/>
  <c r="E39"/>
  <c r="E43"/>
  <c r="E14"/>
  <c r="E18"/>
  <c r="E21"/>
  <c r="E31"/>
  <c r="E34"/>
  <c r="E37"/>
  <c r="E15"/>
  <c r="E19"/>
  <c r="E22"/>
  <c r="E25"/>
  <c r="E35"/>
  <c r="E38"/>
  <c r="E42"/>
  <c r="E11" l="1"/>
  <c r="E5"/>
  <c r="E9"/>
  <c r="E3"/>
  <c r="E7"/>
  <c r="E4"/>
  <c r="E10"/>
  <c r="E2"/>
  <c r="E6"/>
  <c r="E8"/>
</calcChain>
</file>

<file path=xl/sharedStrings.xml><?xml version="1.0" encoding="utf-8"?>
<sst xmlns="http://schemas.openxmlformats.org/spreadsheetml/2006/main" count="87" uniqueCount="77">
  <si>
    <t>PRIHODI</t>
  </si>
  <si>
    <t>Plan 2022.</t>
  </si>
  <si>
    <t>udio u planu 2022(%)</t>
  </si>
  <si>
    <t>1.</t>
  </si>
  <si>
    <t>Izvorni prihodi</t>
  </si>
  <si>
    <t>1.1.</t>
  </si>
  <si>
    <t>Turistička pristojba</t>
  </si>
  <si>
    <t>1.2.</t>
  </si>
  <si>
    <t>Članarina</t>
  </si>
  <si>
    <t>2.</t>
  </si>
  <si>
    <t>Prihodi iz proračuna općine/županije/države</t>
  </si>
  <si>
    <t>3.</t>
  </si>
  <si>
    <t>Prihodi od sustava TZ</t>
  </si>
  <si>
    <t>4.</t>
  </si>
  <si>
    <t>Prihodi iz EU fondova</t>
  </si>
  <si>
    <t>5.</t>
  </si>
  <si>
    <t>Prihodi od gospodarske djelatnosti</t>
  </si>
  <si>
    <t>6.</t>
  </si>
  <si>
    <t>Preneseni prihodi iz prethodne godine</t>
  </si>
  <si>
    <t>7.</t>
  </si>
  <si>
    <t>Ostali prihodi</t>
  </si>
  <si>
    <t>UKUPNO</t>
  </si>
  <si>
    <t>RASHODI</t>
  </si>
  <si>
    <t>udio u realizaciji (%)</t>
  </si>
  <si>
    <t>ISTRAŽIVANJE I STRATEŠKO PLANIRANJE</t>
  </si>
  <si>
    <t>Izrada strateških/operativnih/komunikacijskih/akcijskih dokumenata</t>
  </si>
  <si>
    <t>Istraživanje i analiza tržišta</t>
  </si>
  <si>
    <t>1.3.</t>
  </si>
  <si>
    <t>Mjerenje učinkovitosti promotivnih aktivnosti</t>
  </si>
  <si>
    <t>RAZVOJ TURISTIČKOG PROIZVODA</t>
  </si>
  <si>
    <t>2.1.</t>
  </si>
  <si>
    <t>Identifikacija i vrednovanje resursa te strukturiranje turističkih proizvoda</t>
  </si>
  <si>
    <t>2.2.</t>
  </si>
  <si>
    <t>Sustavi označavanje kvalitete turističkog proizvoda</t>
  </si>
  <si>
    <t>2.3.</t>
  </si>
  <si>
    <t>Podrška razvoju turističkih događanja</t>
  </si>
  <si>
    <t>2.4.</t>
  </si>
  <si>
    <t>Turistička infrastruktura</t>
  </si>
  <si>
    <t>2.5.</t>
  </si>
  <si>
    <t>Podrška turističkoj industriji</t>
  </si>
  <si>
    <t>KOMUNIKACIJA I OGLAŠAVANJE</t>
  </si>
  <si>
    <t>3.1.</t>
  </si>
  <si>
    <t>Sajmovi, posebne prezentacije i poslovne radionice</t>
  </si>
  <si>
    <t>3.2.</t>
  </si>
  <si>
    <t>Suradnja s organizatorima putovanje</t>
  </si>
  <si>
    <t>3.3.</t>
  </si>
  <si>
    <t>Kreiranje promotivnog materijala</t>
  </si>
  <si>
    <t>3.4.</t>
  </si>
  <si>
    <t>Internetske stranice</t>
  </si>
  <si>
    <t>3.5.</t>
  </si>
  <si>
    <t>Kreiranje i upravljanje bazama turitičkih podataka</t>
  </si>
  <si>
    <t>3.6.</t>
  </si>
  <si>
    <t>Turističko-informativne aktivnosti</t>
  </si>
  <si>
    <t>DESTINACIJSKI MENADŽMENT</t>
  </si>
  <si>
    <t>4.1.</t>
  </si>
  <si>
    <t>Turističi informacijski sustavi i aplikacije/eVisitor</t>
  </si>
  <si>
    <t>4.2.</t>
  </si>
  <si>
    <t>Upravljanje kvalitetom u destinaciji</t>
  </si>
  <si>
    <t>4.3.</t>
  </si>
  <si>
    <t>Poticanje na uređenje destinacije</t>
  </si>
  <si>
    <t>ČLANSTVO U STRUKOVNIM ORGANIZACIJAMA</t>
  </si>
  <si>
    <t>5.1.</t>
  </si>
  <si>
    <t>Međunarodne strukovne i slične organizacije</t>
  </si>
  <si>
    <t>5.2.</t>
  </si>
  <si>
    <t>Domaće strukovne i slične organizacije</t>
  </si>
  <si>
    <t>ADMINISTRATIVNI RASHODI</t>
  </si>
  <si>
    <t>6.1.</t>
  </si>
  <si>
    <t>Plaće</t>
  </si>
  <si>
    <t>6.2.</t>
  </si>
  <si>
    <t>Materijalni troškovi</t>
  </si>
  <si>
    <t>6.3.</t>
  </si>
  <si>
    <t>Tijela turističke zajednice</t>
  </si>
  <si>
    <t>REZERVA</t>
  </si>
  <si>
    <t>8.</t>
  </si>
  <si>
    <t>POKRIVANJE MANJKA PRIHODA IZ PRETHODNE GODINE</t>
  </si>
  <si>
    <t>SVEUKUPNO</t>
  </si>
  <si>
    <t>,</t>
  </si>
</sst>
</file>

<file path=xl/styles.xml><?xml version="1.0" encoding="utf-8"?>
<styleSheet xmlns="http://schemas.openxmlformats.org/spreadsheetml/2006/main">
  <numFmts count="1">
    <numFmt numFmtId="164" formatCode="#,##0.00\ [$kn-41A]"/>
  </numFmts>
  <fonts count="7">
    <font>
      <sz val="11"/>
      <color theme="1"/>
      <name val="Calibri"/>
      <family val="2"/>
      <charset val="238"/>
      <scheme val="minor"/>
    </font>
    <font>
      <b/>
      <i/>
      <u/>
      <sz val="10"/>
      <color theme="1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164" fontId="3" fillId="0" borderId="8" xfId="0" applyNumberFormat="1" applyFont="1" applyBorder="1"/>
    <xf numFmtId="10" fontId="3" fillId="0" borderId="9" xfId="0" applyNumberFormat="1" applyFont="1" applyBorder="1"/>
    <xf numFmtId="49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/>
    <xf numFmtId="164" fontId="4" fillId="2" borderId="13" xfId="0" applyNumberFormat="1" applyFont="1" applyFill="1" applyBorder="1"/>
    <xf numFmtId="10" fontId="4" fillId="2" borderId="3" xfId="0" applyNumberFormat="1" applyFont="1" applyFill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0" fontId="3" fillId="0" borderId="0" xfId="0" applyNumberFormat="1" applyFont="1"/>
    <xf numFmtId="0" fontId="3" fillId="0" borderId="8" xfId="0" applyFont="1" applyBorder="1" applyAlignment="1">
      <alignment wrapText="1"/>
    </xf>
    <xf numFmtId="164" fontId="3" fillId="0" borderId="8" xfId="0" applyNumberFormat="1" applyFont="1" applyBorder="1" applyAlignment="1">
      <alignment vertical="center"/>
    </xf>
    <xf numFmtId="10" fontId="3" fillId="0" borderId="8" xfId="0" applyNumberFormat="1" applyFont="1" applyBorder="1" applyAlignment="1">
      <alignment vertical="center"/>
    </xf>
    <xf numFmtId="49" fontId="3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/>
    <xf numFmtId="49" fontId="2" fillId="3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10" fontId="2" fillId="3" borderId="6" xfId="0" applyNumberFormat="1" applyFont="1" applyFill="1" applyBorder="1"/>
    <xf numFmtId="49" fontId="2" fillId="3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/>
    <xf numFmtId="164" fontId="2" fillId="3" borderId="8" xfId="0" applyNumberFormat="1" applyFont="1" applyFill="1" applyBorder="1"/>
    <xf numFmtId="10" fontId="2" fillId="3" borderId="9" xfId="0" applyNumberFormat="1" applyFont="1" applyFill="1" applyBorder="1"/>
    <xf numFmtId="49" fontId="2" fillId="3" borderId="10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/>
    <xf numFmtId="10" fontId="2" fillId="3" borderId="5" xfId="0" applyNumberFormat="1" applyFont="1" applyFill="1" applyBorder="1"/>
    <xf numFmtId="0" fontId="2" fillId="3" borderId="11" xfId="0" applyFont="1" applyFill="1" applyBorder="1" applyAlignment="1">
      <alignment horizontal="left" vertical="center" wrapText="1"/>
    </xf>
    <xf numFmtId="164" fontId="2" fillId="3" borderId="11" xfId="0" applyNumberFormat="1" applyFont="1" applyFill="1" applyBorder="1" applyAlignment="1">
      <alignment vertical="center"/>
    </xf>
    <xf numFmtId="10" fontId="2" fillId="3" borderId="5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/>
    <xf numFmtId="164" fontId="6" fillId="2" borderId="2" xfId="0" applyNumberFormat="1" applyFont="1" applyFill="1" applyBorder="1"/>
    <xf numFmtId="10" fontId="2" fillId="2" borderId="3" xfId="0" applyNumberFormat="1" applyFont="1" applyFill="1" applyBorder="1"/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3" fillId="4" borderId="8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le_/Desktop/Fani%20plan%202022/Financijski%20plan%202022%20pripremn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"/>
      <sheetName val="Izvješće"/>
    </sheetNames>
    <sheetDataSet>
      <sheetData sheetId="0" refreshError="1">
        <row r="2">
          <cell r="D2">
            <v>405000</v>
          </cell>
        </row>
        <row r="3">
          <cell r="D3">
            <v>345000</v>
          </cell>
        </row>
        <row r="4">
          <cell r="D4">
            <v>60000</v>
          </cell>
        </row>
        <row r="7">
          <cell r="D7">
            <v>0</v>
          </cell>
        </row>
        <row r="14">
          <cell r="D14">
            <v>17000</v>
          </cell>
        </row>
        <row r="15">
          <cell r="D15">
            <v>7000</v>
          </cell>
        </row>
        <row r="16">
          <cell r="D16">
            <v>8000</v>
          </cell>
        </row>
        <row r="17">
          <cell r="D17">
            <v>2000</v>
          </cell>
        </row>
        <row r="18">
          <cell r="D18">
            <v>145000</v>
          </cell>
        </row>
        <row r="19">
          <cell r="D19">
            <v>5000</v>
          </cell>
        </row>
        <row r="20">
          <cell r="D20">
            <v>10000</v>
          </cell>
        </row>
        <row r="22">
          <cell r="D22">
            <v>130000</v>
          </cell>
        </row>
        <row r="23">
          <cell r="D23">
            <v>0</v>
          </cell>
        </row>
        <row r="25">
          <cell r="D25">
            <v>0</v>
          </cell>
        </row>
        <row r="26">
          <cell r="D26">
            <v>10000</v>
          </cell>
        </row>
        <row r="27">
          <cell r="D27">
            <v>34000</v>
          </cell>
        </row>
        <row r="29">
          <cell r="D29">
            <v>10000</v>
          </cell>
        </row>
        <row r="30">
          <cell r="D30">
            <v>183000</v>
          </cell>
        </row>
        <row r="31">
          <cell r="D31">
            <v>20000</v>
          </cell>
        </row>
        <row r="32">
          <cell r="D32">
            <v>0</v>
          </cell>
        </row>
        <row r="33">
          <cell r="D33">
            <v>4000</v>
          </cell>
        </row>
        <row r="34">
          <cell r="D34">
            <v>16000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230000</v>
          </cell>
        </row>
        <row r="39">
          <cell r="D39">
            <v>160000</v>
          </cell>
        </row>
        <row r="40">
          <cell r="D40">
            <v>70000</v>
          </cell>
        </row>
        <row r="41">
          <cell r="D41">
            <v>0</v>
          </cell>
        </row>
        <row r="42">
          <cell r="D42">
            <v>36000</v>
          </cell>
        </row>
        <row r="43">
          <cell r="D43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tabSelected="1" workbookViewId="0">
      <selection activeCell="F24" sqref="F24"/>
    </sheetView>
  </sheetViews>
  <sheetFormatPr defaultRowHeight="15"/>
  <cols>
    <col min="1" max="2" width="4.28515625" customWidth="1"/>
    <col min="3" max="3" width="42.28515625" customWidth="1"/>
    <col min="4" max="4" width="19.28515625" customWidth="1"/>
    <col min="5" max="5" width="14.7109375" customWidth="1"/>
    <col min="6" max="6" width="17.42578125" customWidth="1"/>
  </cols>
  <sheetData>
    <row r="1" spans="1:5" ht="25.5">
      <c r="A1" s="1"/>
      <c r="B1" s="2"/>
      <c r="C1" s="2" t="s">
        <v>0</v>
      </c>
      <c r="D1" s="3" t="s">
        <v>1</v>
      </c>
      <c r="E1" s="4" t="s">
        <v>2</v>
      </c>
    </row>
    <row r="2" spans="1:5">
      <c r="A2" s="26" t="s">
        <v>3</v>
      </c>
      <c r="B2" s="27"/>
      <c r="C2" s="28" t="s">
        <v>4</v>
      </c>
      <c r="D2" s="29">
        <f>[1]Plan!D2</f>
        <v>405000</v>
      </c>
      <c r="E2" s="30">
        <f t="shared" ref="E2:E11" si="0">D2/$D$11</f>
        <v>0.57042253521126762</v>
      </c>
    </row>
    <row r="3" spans="1:5">
      <c r="A3" s="5"/>
      <c r="B3" s="6" t="s">
        <v>5</v>
      </c>
      <c r="C3" s="7" t="s">
        <v>6</v>
      </c>
      <c r="D3" s="8">
        <f>[1]Plan!D3</f>
        <v>345000</v>
      </c>
      <c r="E3" s="9">
        <f t="shared" si="0"/>
        <v>0.4859154929577465</v>
      </c>
    </row>
    <row r="4" spans="1:5">
      <c r="A4" s="5"/>
      <c r="B4" s="6" t="s">
        <v>7</v>
      </c>
      <c r="C4" s="7" t="s">
        <v>8</v>
      </c>
      <c r="D4" s="8">
        <f>[1]Plan!D4</f>
        <v>60000</v>
      </c>
      <c r="E4" s="9">
        <f t="shared" si="0"/>
        <v>8.4507042253521125E-2</v>
      </c>
    </row>
    <row r="5" spans="1:5">
      <c r="A5" s="31" t="s">
        <v>9</v>
      </c>
      <c r="B5" s="32"/>
      <c r="C5" s="33" t="s">
        <v>10</v>
      </c>
      <c r="D5" s="34">
        <v>145000</v>
      </c>
      <c r="E5" s="35">
        <f t="shared" si="0"/>
        <v>0.20422535211267606</v>
      </c>
    </row>
    <row r="6" spans="1:5">
      <c r="A6" s="31" t="s">
        <v>11</v>
      </c>
      <c r="B6" s="32"/>
      <c r="C6" s="33" t="s">
        <v>12</v>
      </c>
      <c r="D6" s="34">
        <v>20000</v>
      </c>
      <c r="E6" s="35">
        <f t="shared" si="0"/>
        <v>2.8169014084507043E-2</v>
      </c>
    </row>
    <row r="7" spans="1:5">
      <c r="A7" s="31" t="s">
        <v>13</v>
      </c>
      <c r="B7" s="32"/>
      <c r="C7" s="33" t="s">
        <v>14</v>
      </c>
      <c r="D7" s="34">
        <f>[1]Plan!D7</f>
        <v>0</v>
      </c>
      <c r="E7" s="35">
        <f t="shared" si="0"/>
        <v>0</v>
      </c>
    </row>
    <row r="8" spans="1:5">
      <c r="A8" s="31" t="s">
        <v>15</v>
      </c>
      <c r="B8" s="32"/>
      <c r="C8" s="33" t="s">
        <v>16</v>
      </c>
      <c r="D8" s="34">
        <v>0</v>
      </c>
      <c r="E8" s="35">
        <f t="shared" si="0"/>
        <v>0</v>
      </c>
    </row>
    <row r="9" spans="1:5">
      <c r="A9" s="31" t="s">
        <v>17</v>
      </c>
      <c r="B9" s="32"/>
      <c r="C9" s="33" t="s">
        <v>18</v>
      </c>
      <c r="D9" s="34">
        <v>140000</v>
      </c>
      <c r="E9" s="35">
        <f t="shared" si="0"/>
        <v>0.19718309859154928</v>
      </c>
    </row>
    <row r="10" spans="1:5">
      <c r="A10" s="36" t="s">
        <v>19</v>
      </c>
      <c r="B10" s="37"/>
      <c r="C10" s="38" t="s">
        <v>20</v>
      </c>
      <c r="D10" s="34">
        <v>0</v>
      </c>
      <c r="E10" s="35">
        <f t="shared" si="0"/>
        <v>0</v>
      </c>
    </row>
    <row r="11" spans="1:5" ht="15.75">
      <c r="A11" s="10"/>
      <c r="B11" s="11"/>
      <c r="C11" s="12" t="s">
        <v>21</v>
      </c>
      <c r="D11" s="13">
        <f>D2+D5+D6+D7+D9+D8+D10</f>
        <v>710000</v>
      </c>
      <c r="E11" s="14">
        <f t="shared" si="0"/>
        <v>1</v>
      </c>
    </row>
    <row r="12" spans="1:5">
      <c r="A12" s="15"/>
      <c r="B12" s="16"/>
      <c r="C12" s="17"/>
      <c r="D12" s="18"/>
      <c r="E12" s="19"/>
    </row>
    <row r="13" spans="1:5" ht="25.5">
      <c r="A13" s="48"/>
      <c r="B13" s="49"/>
      <c r="C13" s="49" t="s">
        <v>22</v>
      </c>
      <c r="D13" s="3" t="s">
        <v>1</v>
      </c>
      <c r="E13" s="50" t="s">
        <v>23</v>
      </c>
    </row>
    <row r="14" spans="1:5">
      <c r="A14" s="26" t="s">
        <v>3</v>
      </c>
      <c r="B14" s="27"/>
      <c r="C14" s="28" t="s">
        <v>24</v>
      </c>
      <c r="D14" s="29">
        <f>[1]Plan!D14</f>
        <v>17000</v>
      </c>
      <c r="E14" s="39">
        <f>D14/$D$44</f>
        <v>2.3943661971830985E-2</v>
      </c>
    </row>
    <row r="15" spans="1:5" ht="45.75" customHeight="1">
      <c r="A15" s="5"/>
      <c r="B15" s="6" t="s">
        <v>5</v>
      </c>
      <c r="C15" s="20" t="s">
        <v>25</v>
      </c>
      <c r="D15" s="21">
        <f>[1]Plan!D15</f>
        <v>7000</v>
      </c>
      <c r="E15" s="51">
        <f>D15/$D$44</f>
        <v>9.8591549295774655E-3</v>
      </c>
    </row>
    <row r="16" spans="1:5">
      <c r="A16" s="5"/>
      <c r="B16" s="6" t="s">
        <v>7</v>
      </c>
      <c r="C16" s="7" t="s">
        <v>26</v>
      </c>
      <c r="D16" s="21">
        <f>[1]Plan!D16</f>
        <v>8000</v>
      </c>
      <c r="E16" s="22">
        <f t="shared" ref="E16:E17" si="1">D16/$D$44</f>
        <v>1.1267605633802818E-2</v>
      </c>
    </row>
    <row r="17" spans="1:5">
      <c r="A17" s="5"/>
      <c r="B17" s="6" t="s">
        <v>27</v>
      </c>
      <c r="C17" s="7" t="s">
        <v>28</v>
      </c>
      <c r="D17" s="21">
        <f>[1]Plan!D17</f>
        <v>2000</v>
      </c>
      <c r="E17" s="22">
        <f t="shared" si="1"/>
        <v>2.8169014084507044E-3</v>
      </c>
    </row>
    <row r="18" spans="1:5">
      <c r="A18" s="31" t="s">
        <v>9</v>
      </c>
      <c r="B18" s="32"/>
      <c r="C18" s="33" t="s">
        <v>29</v>
      </c>
      <c r="D18" s="34">
        <f>[1]Plan!D18</f>
        <v>145000</v>
      </c>
      <c r="E18" s="39">
        <f>D18/$D$44</f>
        <v>0.20422535211267606</v>
      </c>
    </row>
    <row r="19" spans="1:5" ht="26.25">
      <c r="A19" s="5"/>
      <c r="B19" s="6" t="s">
        <v>30</v>
      </c>
      <c r="C19" s="20" t="s">
        <v>31</v>
      </c>
      <c r="D19" s="21">
        <f>[1]Plan!D19</f>
        <v>5000</v>
      </c>
      <c r="E19" s="22">
        <f>D19/$D$44</f>
        <v>7.0422535211267607E-3</v>
      </c>
    </row>
    <row r="20" spans="1:5">
      <c r="A20" s="5"/>
      <c r="B20" s="6" t="s">
        <v>32</v>
      </c>
      <c r="C20" s="7" t="s">
        <v>33</v>
      </c>
      <c r="D20" s="21">
        <f>[1]Plan!D20</f>
        <v>10000</v>
      </c>
      <c r="E20" s="22">
        <f t="shared" ref="E20:E23" si="2">D20/$D$44</f>
        <v>1.4084507042253521E-2</v>
      </c>
    </row>
    <row r="21" spans="1:5">
      <c r="A21" s="23"/>
      <c r="B21" s="24" t="s">
        <v>34</v>
      </c>
      <c r="C21" s="25" t="s">
        <v>35</v>
      </c>
      <c r="D21" s="21">
        <f>[1]Plan!D22</f>
        <v>130000</v>
      </c>
      <c r="E21" s="22">
        <f t="shared" si="2"/>
        <v>0.18309859154929578</v>
      </c>
    </row>
    <row r="22" spans="1:5">
      <c r="A22" s="5"/>
      <c r="B22" s="6" t="s">
        <v>36</v>
      </c>
      <c r="C22" s="7" t="s">
        <v>37</v>
      </c>
      <c r="D22" s="21">
        <v>0</v>
      </c>
      <c r="E22" s="22">
        <f t="shared" si="2"/>
        <v>0</v>
      </c>
    </row>
    <row r="23" spans="1:5">
      <c r="A23" s="5"/>
      <c r="B23" s="6" t="s">
        <v>38</v>
      </c>
      <c r="C23" s="7" t="s">
        <v>39</v>
      </c>
      <c r="D23" s="21">
        <f>[1]Plan!D23</f>
        <v>0</v>
      </c>
      <c r="E23" s="22">
        <f t="shared" si="2"/>
        <v>0</v>
      </c>
    </row>
    <row r="24" spans="1:5">
      <c r="A24" s="31" t="s">
        <v>11</v>
      </c>
      <c r="B24" s="32"/>
      <c r="C24" s="33" t="s">
        <v>40</v>
      </c>
      <c r="D24" s="34">
        <v>262000</v>
      </c>
      <c r="E24" s="39">
        <f>D24/$D$44</f>
        <v>0.36901408450704226</v>
      </c>
    </row>
    <row r="25" spans="1:5">
      <c r="A25" s="5"/>
      <c r="B25" s="6" t="s">
        <v>41</v>
      </c>
      <c r="C25" s="7" t="s">
        <v>42</v>
      </c>
      <c r="D25" s="21">
        <f>[1]Plan!D25</f>
        <v>0</v>
      </c>
      <c r="E25" s="22">
        <f t="shared" ref="E25:E30" si="3">D25/$D$44</f>
        <v>0</v>
      </c>
    </row>
    <row r="26" spans="1:5">
      <c r="A26" s="5"/>
      <c r="B26" s="6" t="s">
        <v>43</v>
      </c>
      <c r="C26" s="7" t="s">
        <v>44</v>
      </c>
      <c r="D26" s="8">
        <f>[1]Plan!D26</f>
        <v>10000</v>
      </c>
      <c r="E26" s="22">
        <f t="shared" si="3"/>
        <v>1.4084507042253521E-2</v>
      </c>
    </row>
    <row r="27" spans="1:5">
      <c r="A27" s="5"/>
      <c r="B27" s="6" t="s">
        <v>45</v>
      </c>
      <c r="C27" s="7" t="s">
        <v>46</v>
      </c>
      <c r="D27" s="8">
        <f>[1]Plan!D27</f>
        <v>34000</v>
      </c>
      <c r="E27" s="22">
        <f t="shared" si="3"/>
        <v>4.788732394366197E-2</v>
      </c>
    </row>
    <row r="28" spans="1:5">
      <c r="A28" s="5"/>
      <c r="B28" s="6" t="s">
        <v>47</v>
      </c>
      <c r="C28" s="7" t="s">
        <v>48</v>
      </c>
      <c r="D28" s="8">
        <v>25000</v>
      </c>
      <c r="E28" s="22">
        <f t="shared" si="3"/>
        <v>3.5211267605633804E-2</v>
      </c>
    </row>
    <row r="29" spans="1:5">
      <c r="A29" s="5"/>
      <c r="B29" s="6" t="s">
        <v>49</v>
      </c>
      <c r="C29" s="7" t="s">
        <v>50</v>
      </c>
      <c r="D29" s="8">
        <f>[1]Plan!D29</f>
        <v>10000</v>
      </c>
      <c r="E29" s="22">
        <f t="shared" si="3"/>
        <v>1.4084507042253521E-2</v>
      </c>
    </row>
    <row r="30" spans="1:5">
      <c r="A30" s="5"/>
      <c r="B30" s="6" t="s">
        <v>51</v>
      </c>
      <c r="C30" s="7" t="s">
        <v>52</v>
      </c>
      <c r="D30" s="8">
        <f>[1]Plan!D30</f>
        <v>183000</v>
      </c>
      <c r="E30" s="22">
        <f t="shared" si="3"/>
        <v>0.25774647887323943</v>
      </c>
    </row>
    <row r="31" spans="1:5">
      <c r="A31" s="31" t="s">
        <v>13</v>
      </c>
      <c r="B31" s="32"/>
      <c r="C31" s="33" t="s">
        <v>53</v>
      </c>
      <c r="D31" s="34">
        <f>[1]Plan!D31</f>
        <v>20000</v>
      </c>
      <c r="E31" s="39">
        <f>D31/$D$44</f>
        <v>2.8169014084507043E-2</v>
      </c>
    </row>
    <row r="32" spans="1:5">
      <c r="A32" s="5"/>
      <c r="B32" s="6" t="s">
        <v>54</v>
      </c>
      <c r="C32" s="7" t="s">
        <v>55</v>
      </c>
      <c r="D32" s="8">
        <f>[1]Plan!D32</f>
        <v>0</v>
      </c>
      <c r="E32" s="22">
        <f t="shared" ref="E32:E34" si="4">D32/$D$44</f>
        <v>0</v>
      </c>
    </row>
    <row r="33" spans="1:5">
      <c r="A33" s="5"/>
      <c r="B33" s="6" t="s">
        <v>56</v>
      </c>
      <c r="C33" s="7" t="s">
        <v>57</v>
      </c>
      <c r="D33" s="8">
        <f>[1]Plan!D33</f>
        <v>4000</v>
      </c>
      <c r="E33" s="22">
        <f t="shared" si="4"/>
        <v>5.6338028169014088E-3</v>
      </c>
    </row>
    <row r="34" spans="1:5">
      <c r="A34" s="5"/>
      <c r="B34" s="6" t="s">
        <v>58</v>
      </c>
      <c r="C34" s="7" t="s">
        <v>59</v>
      </c>
      <c r="D34" s="8">
        <f>[1]Plan!D34</f>
        <v>16000</v>
      </c>
      <c r="E34" s="22">
        <f t="shared" si="4"/>
        <v>2.2535211267605635E-2</v>
      </c>
    </row>
    <row r="35" spans="1:5">
      <c r="A35" s="31" t="s">
        <v>15</v>
      </c>
      <c r="B35" s="32"/>
      <c r="C35" s="33" t="s">
        <v>60</v>
      </c>
      <c r="D35" s="34">
        <f>[1]Plan!D35</f>
        <v>0</v>
      </c>
      <c r="E35" s="39">
        <f>D35/$D$44</f>
        <v>0</v>
      </c>
    </row>
    <row r="36" spans="1:5">
      <c r="A36" s="5"/>
      <c r="B36" s="6" t="s">
        <v>61</v>
      </c>
      <c r="C36" s="7" t="s">
        <v>62</v>
      </c>
      <c r="D36" s="8">
        <f>[1]Plan!D36</f>
        <v>0</v>
      </c>
      <c r="E36" s="22">
        <f t="shared" ref="E36:E43" si="5">D36/$D$44</f>
        <v>0</v>
      </c>
    </row>
    <row r="37" spans="1:5">
      <c r="A37" s="5"/>
      <c r="B37" s="6" t="s">
        <v>63</v>
      </c>
      <c r="C37" s="7" t="s">
        <v>64</v>
      </c>
      <c r="D37" s="8">
        <f>[1]Plan!D37</f>
        <v>0</v>
      </c>
      <c r="E37" s="22">
        <f t="shared" si="5"/>
        <v>0</v>
      </c>
    </row>
    <row r="38" spans="1:5">
      <c r="A38" s="31" t="s">
        <v>17</v>
      </c>
      <c r="B38" s="32"/>
      <c r="C38" s="33" t="s">
        <v>65</v>
      </c>
      <c r="D38" s="34">
        <f>[1]Plan!D38</f>
        <v>230000</v>
      </c>
      <c r="E38" s="39">
        <f t="shared" si="5"/>
        <v>0.323943661971831</v>
      </c>
    </row>
    <row r="39" spans="1:5">
      <c r="A39" s="5"/>
      <c r="B39" s="6" t="s">
        <v>66</v>
      </c>
      <c r="C39" s="7" t="s">
        <v>67</v>
      </c>
      <c r="D39" s="8">
        <f>[1]Plan!D39</f>
        <v>160000</v>
      </c>
      <c r="E39" s="22">
        <f t="shared" si="5"/>
        <v>0.22535211267605634</v>
      </c>
    </row>
    <row r="40" spans="1:5">
      <c r="A40" s="5"/>
      <c r="B40" s="6" t="s">
        <v>68</v>
      </c>
      <c r="C40" s="7" t="s">
        <v>69</v>
      </c>
      <c r="D40" s="8">
        <f>[1]Plan!D40</f>
        <v>70000</v>
      </c>
      <c r="E40" s="22">
        <f t="shared" si="5"/>
        <v>9.8591549295774641E-2</v>
      </c>
    </row>
    <row r="41" spans="1:5">
      <c r="A41" s="5"/>
      <c r="B41" s="6" t="s">
        <v>70</v>
      </c>
      <c r="C41" s="7" t="s">
        <v>71</v>
      </c>
      <c r="D41" s="8">
        <f>[1]Plan!D41</f>
        <v>0</v>
      </c>
      <c r="E41" s="22">
        <f t="shared" si="5"/>
        <v>0</v>
      </c>
    </row>
    <row r="42" spans="1:5">
      <c r="A42" s="31" t="s">
        <v>19</v>
      </c>
      <c r="B42" s="32"/>
      <c r="C42" s="33" t="s">
        <v>72</v>
      </c>
      <c r="D42" s="34">
        <f>[1]Plan!D42</f>
        <v>36000</v>
      </c>
      <c r="E42" s="39">
        <f t="shared" si="5"/>
        <v>5.0704225352112678E-2</v>
      </c>
    </row>
    <row r="43" spans="1:5" ht="25.5">
      <c r="A43" s="36" t="s">
        <v>73</v>
      </c>
      <c r="B43" s="37"/>
      <c r="C43" s="40" t="s">
        <v>74</v>
      </c>
      <c r="D43" s="41">
        <f>[1]Plan!D43</f>
        <v>0</v>
      </c>
      <c r="E43" s="42">
        <f t="shared" si="5"/>
        <v>0</v>
      </c>
    </row>
    <row r="44" spans="1:5">
      <c r="A44" s="43"/>
      <c r="B44" s="44"/>
      <c r="C44" s="45" t="s">
        <v>75</v>
      </c>
      <c r="D44" s="46">
        <f>D14+D18+D24+D31+D35+D38+D42+D43</f>
        <v>710000</v>
      </c>
      <c r="E44" s="47">
        <v>1</v>
      </c>
    </row>
    <row r="49" spans="5:5">
      <c r="E49" t="s">
        <v>76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2021-11-29T12:42:43Z</dcterms:modified>
</cp:coreProperties>
</file>